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DEPT_ESTADISTICA\VITALES\2018 Nacimientos Vivos y Defunciones Fetales\"/>
    </mc:Choice>
  </mc:AlternateContent>
  <bookViews>
    <workbookView xWindow="0" yWindow="0" windowWidth="20730" windowHeight="9735"/>
  </bookViews>
  <sheets>
    <sheet name="Cuadro 5" sheetId="32" r:id="rId1"/>
  </sheets>
  <definedNames>
    <definedName name="_xlnm.Database" localSheetId="0">#REF!</definedName>
    <definedName name="_xlnm.Database">#REF!</definedName>
  </definedNames>
  <calcPr calcId="152511"/>
</workbook>
</file>

<file path=xl/calcChain.xml><?xml version="1.0" encoding="utf-8"?>
<calcChain xmlns="http://schemas.openxmlformats.org/spreadsheetml/2006/main">
  <c r="C139" i="32" l="1"/>
  <c r="E139" i="32" s="1"/>
  <c r="C138" i="32"/>
  <c r="E138" i="32" s="1"/>
  <c r="C137" i="32"/>
  <c r="E137" i="32" s="1"/>
  <c r="C136" i="32"/>
  <c r="E136" i="32" s="1"/>
  <c r="C135" i="32"/>
  <c r="E135" i="32" s="1"/>
  <c r="C134" i="32"/>
  <c r="E134" i="32" s="1"/>
  <c r="C133" i="32"/>
  <c r="E133" i="32" s="1"/>
  <c r="C132" i="32"/>
  <c r="E132" i="32" s="1"/>
  <c r="C131" i="32"/>
  <c r="E131" i="32" s="1"/>
  <c r="F129" i="32"/>
  <c r="C129" i="32" s="1"/>
  <c r="E129" i="32"/>
  <c r="D129" i="32"/>
  <c r="C127" i="32"/>
  <c r="E127" i="32" s="1"/>
  <c r="C126" i="32"/>
  <c r="E126" i="32" s="1"/>
  <c r="F124" i="32"/>
  <c r="C124" i="32" s="1"/>
  <c r="E124" i="32"/>
  <c r="D124" i="32"/>
  <c r="C122" i="32"/>
  <c r="E122" i="32" s="1"/>
  <c r="C120" i="32"/>
  <c r="E120" i="32" s="1"/>
  <c r="C119" i="32"/>
  <c r="E119" i="32" s="1"/>
  <c r="C118" i="32"/>
  <c r="E118" i="32" s="1"/>
  <c r="C117" i="32"/>
  <c r="E117" i="32" s="1"/>
  <c r="C116" i="32"/>
  <c r="E116" i="32" s="1"/>
  <c r="C115" i="32"/>
  <c r="E115" i="32" s="1"/>
  <c r="C114" i="32"/>
  <c r="E114" i="32" s="1"/>
  <c r="C113" i="32"/>
  <c r="E113" i="32" s="1"/>
  <c r="C112" i="32"/>
  <c r="E112" i="32" s="1"/>
  <c r="C111" i="32"/>
  <c r="E111" i="32" s="1"/>
  <c r="C110" i="32"/>
  <c r="E110" i="32" s="1"/>
  <c r="C109" i="32"/>
  <c r="E109" i="32" s="1"/>
  <c r="F107" i="32"/>
  <c r="D107" i="32"/>
  <c r="E107" i="32" s="1"/>
  <c r="C107" i="32"/>
  <c r="C98" i="32"/>
  <c r="E98" i="32" s="1"/>
  <c r="C97" i="32"/>
  <c r="E97" i="32" s="1"/>
  <c r="C96" i="32"/>
  <c r="E96" i="32" s="1"/>
  <c r="C95" i="32"/>
  <c r="E95" i="32" s="1"/>
  <c r="C94" i="32"/>
  <c r="E94" i="32" s="1"/>
  <c r="F92" i="32"/>
  <c r="C92" i="32" s="1"/>
  <c r="E92" i="32"/>
  <c r="D92" i="32"/>
  <c r="C90" i="32"/>
  <c r="E90" i="32" s="1"/>
  <c r="C89" i="32"/>
  <c r="E89" i="32" s="1"/>
  <c r="C88" i="32"/>
  <c r="E88" i="32" s="1"/>
  <c r="C87" i="32"/>
  <c r="E87" i="32" s="1"/>
  <c r="C86" i="32"/>
  <c r="E86" i="32" s="1"/>
  <c r="C85" i="32"/>
  <c r="E85" i="32" s="1"/>
  <c r="F83" i="32"/>
  <c r="C83" i="32" s="1"/>
  <c r="E83" i="32" s="1"/>
  <c r="D83" i="32"/>
  <c r="C81" i="32"/>
  <c r="E81" i="32" s="1"/>
  <c r="C80" i="32"/>
  <c r="E80" i="32" s="1"/>
  <c r="C79" i="32"/>
  <c r="E79" i="32" s="1"/>
  <c r="C78" i="32"/>
  <c r="E78" i="32" s="1"/>
  <c r="C77" i="32"/>
  <c r="E77" i="32" s="1"/>
  <c r="C76" i="32"/>
  <c r="E76" i="32" s="1"/>
  <c r="C75" i="32"/>
  <c r="E75" i="32" s="1"/>
  <c r="F73" i="32"/>
  <c r="D73" i="32"/>
  <c r="C73" i="32"/>
  <c r="C71" i="32"/>
  <c r="E71" i="32" s="1"/>
  <c r="C70" i="32"/>
  <c r="E70" i="32" s="1"/>
  <c r="C69" i="32"/>
  <c r="E69" i="32" s="1"/>
  <c r="C68" i="32"/>
  <c r="E68" i="32" s="1"/>
  <c r="C67" i="32"/>
  <c r="E67" i="32" s="1"/>
  <c r="C66" i="32"/>
  <c r="E66" i="32" s="1"/>
  <c r="C65" i="32"/>
  <c r="E65" i="32" s="1"/>
  <c r="F63" i="32"/>
  <c r="C63" i="32" s="1"/>
  <c r="E63" i="32" s="1"/>
  <c r="D63" i="32"/>
  <c r="C61" i="32"/>
  <c r="E61" i="32" s="1"/>
  <c r="C60" i="32"/>
  <c r="E60" i="32" s="1"/>
  <c r="F58" i="32"/>
  <c r="C58" i="32" s="1"/>
  <c r="E58" i="32"/>
  <c r="D58" i="32"/>
  <c r="C49" i="32"/>
  <c r="E49" i="32" s="1"/>
  <c r="C48" i="32"/>
  <c r="E48" i="32" s="1"/>
  <c r="C47" i="32"/>
  <c r="E47" i="32" s="1"/>
  <c r="C46" i="32"/>
  <c r="E46" i="32" s="1"/>
  <c r="C45" i="32"/>
  <c r="E45" i="32" s="1"/>
  <c r="C44" i="32"/>
  <c r="E44" i="32" s="1"/>
  <c r="C43" i="32"/>
  <c r="E43" i="32" s="1"/>
  <c r="C42" i="32"/>
  <c r="E42" i="32" s="1"/>
  <c r="C41" i="32"/>
  <c r="E41" i="32" s="1"/>
  <c r="C40" i="32"/>
  <c r="E40" i="32" s="1"/>
  <c r="C39" i="32"/>
  <c r="E39" i="32" s="1"/>
  <c r="C38" i="32"/>
  <c r="E38" i="32" s="1"/>
  <c r="E37" i="32"/>
  <c r="C37" i="32"/>
  <c r="F35" i="32"/>
  <c r="D35" i="32"/>
  <c r="C35" i="32"/>
  <c r="C33" i="32"/>
  <c r="E33" i="32" s="1"/>
  <c r="C32" i="32"/>
  <c r="E32" i="32" s="1"/>
  <c r="C31" i="32"/>
  <c r="E31" i="32" s="1"/>
  <c r="C30" i="32"/>
  <c r="E30" i="32" s="1"/>
  <c r="C29" i="32"/>
  <c r="E29" i="32" s="1"/>
  <c r="F27" i="32"/>
  <c r="C27" i="32" s="1"/>
  <c r="E27" i="32" s="1"/>
  <c r="D27" i="32"/>
  <c r="C25" i="32"/>
  <c r="E25" i="32" s="1"/>
  <c r="C24" i="32"/>
  <c r="E24" i="32" s="1"/>
  <c r="C23" i="32"/>
  <c r="E23" i="32" s="1"/>
  <c r="C22" i="32"/>
  <c r="E22" i="32" s="1"/>
  <c r="C21" i="32"/>
  <c r="E21" i="32" s="1"/>
  <c r="C20" i="32"/>
  <c r="E20" i="32" s="1"/>
  <c r="F18" i="32"/>
  <c r="C18" i="32" s="1"/>
  <c r="E18" i="32" s="1"/>
  <c r="D18" i="32"/>
  <c r="C16" i="32"/>
  <c r="E16" i="32" s="1"/>
  <c r="C15" i="32"/>
  <c r="E15" i="32" s="1"/>
  <c r="C14" i="32"/>
  <c r="E14" i="32" s="1"/>
  <c r="C13" i="32"/>
  <c r="E13" i="32" s="1"/>
  <c r="F11" i="32"/>
  <c r="C11" i="32" s="1"/>
  <c r="E11" i="32"/>
  <c r="D11" i="32"/>
  <c r="F9" i="32"/>
  <c r="D9" i="32" l="1"/>
  <c r="E35" i="32"/>
  <c r="E73" i="32"/>
  <c r="C9" i="32" l="1"/>
  <c r="E9" i="32"/>
</calcChain>
</file>

<file path=xl/sharedStrings.xml><?xml version="1.0" encoding="utf-8"?>
<sst xmlns="http://schemas.openxmlformats.org/spreadsheetml/2006/main" count="127" uniqueCount="104">
  <si>
    <t>Nacimientos vivos</t>
  </si>
  <si>
    <t>Total</t>
  </si>
  <si>
    <t>Peso al nacer</t>
  </si>
  <si>
    <t xml:space="preserve">Número </t>
  </si>
  <si>
    <t>Porcentaje</t>
  </si>
  <si>
    <t/>
  </si>
  <si>
    <t xml:space="preserve">Menos de 2,501 gramos                                                                  </t>
  </si>
  <si>
    <t xml:space="preserve">Provincia, comarca indígena                               y distrito de residencia                     </t>
  </si>
  <si>
    <t xml:space="preserve">2,501 gramos                                           y más </t>
  </si>
  <si>
    <t>2,501 gramos                                           y más</t>
  </si>
  <si>
    <t>Bocas del Toro</t>
  </si>
  <si>
    <t>Changuinola</t>
  </si>
  <si>
    <t>Chiriquí Grande</t>
  </si>
  <si>
    <t>Almirante</t>
  </si>
  <si>
    <t>Coclé</t>
  </si>
  <si>
    <t>Aguadulce</t>
  </si>
  <si>
    <t>Antón</t>
  </si>
  <si>
    <t>La Pintada</t>
  </si>
  <si>
    <t>Natá</t>
  </si>
  <si>
    <t>Olá</t>
  </si>
  <si>
    <t>Penonomé</t>
  </si>
  <si>
    <t>Colón</t>
  </si>
  <si>
    <t>Chagres</t>
  </si>
  <si>
    <t>Donoso</t>
  </si>
  <si>
    <t>Portobelo</t>
  </si>
  <si>
    <t>Santa Isabel</t>
  </si>
  <si>
    <t>Chiriquí</t>
  </si>
  <si>
    <t>Alanje</t>
  </si>
  <si>
    <t>Barú</t>
  </si>
  <si>
    <t>Boquerón</t>
  </si>
  <si>
    <t>Boquete</t>
  </si>
  <si>
    <t>Bugaba</t>
  </si>
  <si>
    <t>David</t>
  </si>
  <si>
    <t>Dolega</t>
  </si>
  <si>
    <t>Gualaca</t>
  </si>
  <si>
    <t>Remedios</t>
  </si>
  <si>
    <t>Renacimiento</t>
  </si>
  <si>
    <t>San Félix</t>
  </si>
  <si>
    <t>San Lorenzo</t>
  </si>
  <si>
    <t>Tolé</t>
  </si>
  <si>
    <t>Darién</t>
  </si>
  <si>
    <t>Chepigana</t>
  </si>
  <si>
    <t>Pinogana</t>
  </si>
  <si>
    <t>Herrera</t>
  </si>
  <si>
    <t>Chitré</t>
  </si>
  <si>
    <t>Las Minas</t>
  </si>
  <si>
    <t>Los Pozos</t>
  </si>
  <si>
    <t>Ocú</t>
  </si>
  <si>
    <t>Parita</t>
  </si>
  <si>
    <t>Pesé</t>
  </si>
  <si>
    <t>Santa María</t>
  </si>
  <si>
    <t>Los Santos</t>
  </si>
  <si>
    <t>Guararé</t>
  </si>
  <si>
    <t>Macaracas</t>
  </si>
  <si>
    <t>Pedasí</t>
  </si>
  <si>
    <t>Pocrí</t>
  </si>
  <si>
    <t>Tonosí</t>
  </si>
  <si>
    <t>Panamá</t>
  </si>
  <si>
    <t>Balboa</t>
  </si>
  <si>
    <t>Chepo</t>
  </si>
  <si>
    <t>Chimán</t>
  </si>
  <si>
    <t>San Miguelito</t>
  </si>
  <si>
    <t>Taboga</t>
  </si>
  <si>
    <t>Panamá Oeste</t>
  </si>
  <si>
    <t>Arraiján</t>
  </si>
  <si>
    <t>Capira</t>
  </si>
  <si>
    <t>Chame</t>
  </si>
  <si>
    <t>La Chorrera</t>
  </si>
  <si>
    <t>San Carlos</t>
  </si>
  <si>
    <t>Veraguas</t>
  </si>
  <si>
    <t>Atalaya</t>
  </si>
  <si>
    <t>Calobre</t>
  </si>
  <si>
    <t>Cañazas</t>
  </si>
  <si>
    <t>La Mesa</t>
  </si>
  <si>
    <t>Las Palmas</t>
  </si>
  <si>
    <t>Montijo</t>
  </si>
  <si>
    <t>Río de Jesús</t>
  </si>
  <si>
    <t>San Francisco</t>
  </si>
  <si>
    <t>Santa Fe</t>
  </si>
  <si>
    <t>Santiago</t>
  </si>
  <si>
    <t>Soná</t>
  </si>
  <si>
    <t>Mariato</t>
  </si>
  <si>
    <t>Comarca Kuna Yala</t>
  </si>
  <si>
    <t>Comarca Emberá</t>
  </si>
  <si>
    <t>Cémaco</t>
  </si>
  <si>
    <t>Sambú</t>
  </si>
  <si>
    <t>Comarca Ngäbe Buglé</t>
  </si>
  <si>
    <t>Besiko</t>
  </si>
  <si>
    <t>Mironó</t>
  </si>
  <si>
    <t>Müna</t>
  </si>
  <si>
    <t>Nole Duima</t>
  </si>
  <si>
    <t>Ñürüm</t>
  </si>
  <si>
    <t>Kankintú</t>
  </si>
  <si>
    <t>Kusapín</t>
  </si>
  <si>
    <t>Jirondai</t>
  </si>
  <si>
    <t>Santa Catalina o Calovébora</t>
  </si>
  <si>
    <r>
      <rPr>
        <sz val="10"/>
        <color theme="0"/>
        <rFont val="Arial"/>
        <family val="2"/>
      </rPr>
      <t>!</t>
    </r>
    <r>
      <rPr>
        <sz val="10"/>
        <rFont val="Arial"/>
        <family val="2"/>
      </rPr>
      <t>- Cantidad nula o cero.</t>
    </r>
  </si>
  <si>
    <t>Cuadro 5. NACIMIENTOS VIVOS EN LA REPÚBLICA, POR PESO AL NACER, SEGÚN PROVINCIA,</t>
  </si>
  <si>
    <t>COMARCA INDÍGENA Y DISTRITO DE RESIDENCIA:  AÑO 2018</t>
  </si>
  <si>
    <t>TOTAL</t>
  </si>
  <si>
    <t xml:space="preserve">             (Tribunal Electoral). </t>
  </si>
  <si>
    <t>Las Tablas</t>
  </si>
  <si>
    <t>Fuente: Los datos publicados corresponden a información recopilada con base en los registros administrativos</t>
  </si>
  <si>
    <t xml:space="preserve">             de las  instalaciones  de salud pública (MINSA y CSS), clínicas  privadas  y oficinas  del  Registro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</si>
</sst>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;&quot;-&quot;;&quot;-&quot;"/>
    <numFmt numFmtId="166" formatCode="#,##0.0;&quot;-&quot;;&quot;-&quot;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FF3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/>
  </cellStyleXfs>
  <cellXfs count="48">
    <xf numFmtId="0" fontId="0" fillId="0" borderId="0" xfId="0"/>
    <xf numFmtId="0" fontId="2" fillId="0" borderId="0" xfId="1"/>
    <xf numFmtId="0" fontId="2" fillId="0" borderId="1" xfId="1" applyBorder="1"/>
    <xf numFmtId="0" fontId="2" fillId="0" borderId="0" xfId="1" applyBorder="1"/>
    <xf numFmtId="0" fontId="2" fillId="0" borderId="0" xfId="1" applyAlignment="1">
      <alignment vertical="center"/>
    </xf>
    <xf numFmtId="49" fontId="2" fillId="0" borderId="3" xfId="1" applyNumberFormat="1" applyBorder="1" applyAlignment="1">
      <alignment horizontal="left" vertical="center"/>
    </xf>
    <xf numFmtId="0" fontId="2" fillId="0" borderId="4" xfId="1" applyBorder="1" applyAlignment="1">
      <alignment vertical="center"/>
    </xf>
    <xf numFmtId="0" fontId="2" fillId="0" borderId="5" xfId="1" applyBorder="1" applyAlignment="1">
      <alignment vertical="center"/>
    </xf>
    <xf numFmtId="0" fontId="2" fillId="0" borderId="0" xfId="1" applyBorder="1" applyAlignment="1">
      <alignment vertical="center"/>
    </xf>
    <xf numFmtId="0" fontId="1" fillId="0" borderId="0" xfId="1" applyFont="1" applyBorder="1" applyAlignment="1">
      <alignment vertical="center"/>
    </xf>
    <xf numFmtId="3" fontId="1" fillId="0" borderId="6" xfId="1" applyNumberFormat="1" applyFont="1" applyFill="1" applyBorder="1" applyAlignment="1">
      <alignment vertical="center"/>
    </xf>
    <xf numFmtId="3" fontId="1" fillId="0" borderId="7" xfId="1" applyNumberFormat="1" applyFont="1" applyFill="1" applyBorder="1" applyAlignment="1">
      <alignment vertical="center"/>
    </xf>
    <xf numFmtId="164" fontId="2" fillId="0" borderId="6" xfId="1" applyNumberFormat="1" applyFont="1" applyFill="1" applyBorder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/>
    <xf numFmtId="0" fontId="2" fillId="0" borderId="1" xfId="2" applyFont="1" applyFill="1" applyBorder="1" applyAlignment="1">
      <alignment vertical="center"/>
    </xf>
    <xf numFmtId="0" fontId="2" fillId="0" borderId="8" xfId="1" applyFill="1" applyBorder="1"/>
    <xf numFmtId="0" fontId="2" fillId="0" borderId="1" xfId="1" applyFill="1" applyBorder="1"/>
    <xf numFmtId="0" fontId="2" fillId="0" borderId="0" xfId="3" applyFont="1"/>
    <xf numFmtId="0" fontId="2" fillId="0" borderId="0" xfId="1" applyFill="1"/>
    <xf numFmtId="0" fontId="2" fillId="0" borderId="0" xfId="1" applyFill="1" applyAlignment="1">
      <alignment vertical="center"/>
    </xf>
    <xf numFmtId="0" fontId="2" fillId="0" borderId="0" xfId="0" applyFont="1"/>
    <xf numFmtId="0" fontId="1" fillId="0" borderId="0" xfId="1" applyFont="1"/>
    <xf numFmtId="3" fontId="2" fillId="0" borderId="0" xfId="4" applyNumberFormat="1" applyFont="1" applyAlignment="1">
      <alignment horizontal="left"/>
    </xf>
    <xf numFmtId="0" fontId="1" fillId="0" borderId="0" xfId="1" applyFont="1" applyFill="1"/>
    <xf numFmtId="165" fontId="1" fillId="0" borderId="6" xfId="1" applyNumberFormat="1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vertical="center"/>
    </xf>
    <xf numFmtId="165" fontId="1" fillId="0" borderId="7" xfId="1" applyNumberFormat="1" applyFont="1" applyFill="1" applyBorder="1" applyAlignment="1">
      <alignment vertical="center"/>
    </xf>
    <xf numFmtId="165" fontId="2" fillId="0" borderId="6" xfId="1" applyNumberFormat="1" applyFill="1" applyBorder="1" applyAlignment="1">
      <alignment vertical="center"/>
    </xf>
    <xf numFmtId="165" fontId="2" fillId="0" borderId="7" xfId="1" applyNumberFormat="1" applyFill="1" applyBorder="1" applyAlignment="1">
      <alignment vertical="center"/>
    </xf>
    <xf numFmtId="165" fontId="2" fillId="0" borderId="7" xfId="1" applyNumberFormat="1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horizontal="right" vertical="center"/>
    </xf>
    <xf numFmtId="165" fontId="2" fillId="0" borderId="0" xfId="1" applyNumberFormat="1" applyFont="1" applyFill="1" applyBorder="1" applyAlignment="1">
      <alignment vertical="center"/>
    </xf>
    <xf numFmtId="166" fontId="2" fillId="0" borderId="6" xfId="1" applyNumberFormat="1" applyFont="1" applyFill="1" applyBorder="1" applyAlignment="1">
      <alignment vertical="center"/>
    </xf>
    <xf numFmtId="0" fontId="2" fillId="0" borderId="10" xfId="1" applyBorder="1" applyAlignment="1">
      <alignment vertical="center"/>
    </xf>
    <xf numFmtId="0" fontId="1" fillId="2" borderId="2" xfId="1" applyFont="1" applyFill="1" applyBorder="1" applyAlignment="1">
      <alignment horizontal="center" vertical="center" wrapText="1"/>
    </xf>
    <xf numFmtId="0" fontId="1" fillId="0" borderId="0" xfId="1" applyFont="1" applyAlignment="1">
      <alignment horizontal="center"/>
    </xf>
    <xf numFmtId="0" fontId="1" fillId="2" borderId="3" xfId="1" applyFont="1" applyFill="1" applyBorder="1" applyAlignment="1">
      <alignment horizontal="center" vertical="center" wrapText="1"/>
    </xf>
    <xf numFmtId="0" fontId="1" fillId="2" borderId="9" xfId="1" applyFont="1" applyFill="1" applyBorder="1" applyAlignment="1">
      <alignment horizontal="center" vertical="center" wrapText="1"/>
    </xf>
    <xf numFmtId="0" fontId="1" fillId="2" borderId="0" xfId="1" applyFont="1" applyFill="1" applyBorder="1" applyAlignment="1">
      <alignment horizontal="center" vertical="center" wrapText="1"/>
    </xf>
    <xf numFmtId="0" fontId="1" fillId="2" borderId="10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" fillId="2" borderId="11" xfId="1" applyFont="1" applyFill="1" applyBorder="1" applyAlignment="1">
      <alignment horizontal="center" vertical="center" wrapText="1"/>
    </xf>
    <xf numFmtId="0" fontId="1" fillId="2" borderId="2" xfId="1" applyFont="1" applyFill="1" applyBorder="1" applyAlignment="1">
      <alignment horizontal="center" vertical="center" wrapText="1"/>
    </xf>
    <xf numFmtId="0" fontId="1" fillId="2" borderId="12" xfId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/>
    </xf>
    <xf numFmtId="0" fontId="1" fillId="0" borderId="10" xfId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/>
    </xf>
  </cellXfs>
  <cellStyles count="5">
    <cellStyle name="Normal" xfId="0" builtinId="0"/>
    <cellStyle name="Normal 2" xfId="1"/>
    <cellStyle name="Normal_221-02 2" xfId="2"/>
    <cellStyle name="Normal_221-05 2" xfId="3"/>
    <cellStyle name="Normal_BoletinCuadros1a11" xfId="4"/>
  </cellStyles>
  <dxfs count="0"/>
  <tableStyles count="0" defaultTableStyle="TableStyleMedium9" defaultPivotStyle="PivotStyleLight16"/>
  <colors>
    <mruColors>
      <color rgb="FFEFF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5"/>
  <sheetViews>
    <sheetView tabSelected="1" zoomScaleNormal="100" zoomScaleSheetLayoutView="100" workbookViewId="0">
      <selection activeCell="I147" sqref="I147"/>
    </sheetView>
  </sheetViews>
  <sheetFormatPr baseColWidth="10" defaultColWidth="11.42578125" defaultRowHeight="12.75" x14ac:dyDescent="0.2"/>
  <cols>
    <col min="1" max="1" width="2.28515625" style="1" customWidth="1"/>
    <col min="2" max="2" width="30.85546875" style="1" customWidth="1"/>
    <col min="3" max="6" width="14" style="1" customWidth="1"/>
    <col min="7" max="16384" width="11.42578125" style="1"/>
  </cols>
  <sheetData>
    <row r="1" spans="1:6" x14ac:dyDescent="0.2">
      <c r="A1" s="47" t="s">
        <v>97</v>
      </c>
      <c r="B1" s="47"/>
      <c r="C1" s="47"/>
      <c r="D1" s="47"/>
      <c r="E1" s="47"/>
      <c r="F1" s="47"/>
    </row>
    <row r="2" spans="1:6" x14ac:dyDescent="0.2">
      <c r="A2" s="36" t="s">
        <v>98</v>
      </c>
      <c r="B2" s="36"/>
      <c r="C2" s="36"/>
      <c r="D2" s="36"/>
      <c r="E2" s="36"/>
      <c r="F2" s="36"/>
    </row>
    <row r="3" spans="1:6" x14ac:dyDescent="0.2">
      <c r="A3" s="2"/>
    </row>
    <row r="4" spans="1:6" ht="20.100000000000001" customHeight="1" x14ac:dyDescent="0.2">
      <c r="A4" s="37" t="s">
        <v>7</v>
      </c>
      <c r="B4" s="38"/>
      <c r="C4" s="43" t="s">
        <v>0</v>
      </c>
      <c r="D4" s="43"/>
      <c r="E4" s="43"/>
      <c r="F4" s="44"/>
    </row>
    <row r="5" spans="1:6" ht="20.100000000000001" customHeight="1" x14ac:dyDescent="0.2">
      <c r="A5" s="39"/>
      <c r="B5" s="40"/>
      <c r="C5" s="43" t="s">
        <v>1</v>
      </c>
      <c r="D5" s="43" t="s">
        <v>2</v>
      </c>
      <c r="E5" s="43"/>
      <c r="F5" s="44"/>
    </row>
    <row r="6" spans="1:6" ht="20.100000000000001" customHeight="1" x14ac:dyDescent="0.2">
      <c r="A6" s="39"/>
      <c r="B6" s="40"/>
      <c r="C6" s="43"/>
      <c r="D6" s="43" t="s">
        <v>6</v>
      </c>
      <c r="E6" s="43"/>
      <c r="F6" s="44" t="s">
        <v>8</v>
      </c>
    </row>
    <row r="7" spans="1:6" ht="20.100000000000001" customHeight="1" x14ac:dyDescent="0.2">
      <c r="A7" s="41"/>
      <c r="B7" s="42"/>
      <c r="C7" s="43"/>
      <c r="D7" s="35" t="s">
        <v>3</v>
      </c>
      <c r="E7" s="35" t="s">
        <v>4</v>
      </c>
      <c r="F7" s="44"/>
    </row>
    <row r="8" spans="1:6" s="4" customFormat="1" ht="12.75" customHeight="1" x14ac:dyDescent="0.2">
      <c r="B8" s="5"/>
      <c r="C8" s="6"/>
      <c r="D8" s="6"/>
      <c r="E8" s="6"/>
      <c r="F8" s="7"/>
    </row>
    <row r="9" spans="1:6" s="4" customFormat="1" ht="14.1" customHeight="1" x14ac:dyDescent="0.2">
      <c r="A9" s="45" t="s">
        <v>99</v>
      </c>
      <c r="B9" s="46"/>
      <c r="C9" s="25">
        <f>SUM(D9+F9)</f>
        <v>76863</v>
      </c>
      <c r="D9" s="25">
        <f t="shared" ref="D9:F9" si="0">SUM(D11+D18+D27+D35+D58+D63+D73+D83+D92+D107+D122+D124+D129)</f>
        <v>6640</v>
      </c>
      <c r="E9" s="33">
        <f>D9/C9*100</f>
        <v>8.6387468612986744</v>
      </c>
      <c r="F9" s="27">
        <f t="shared" si="0"/>
        <v>70223</v>
      </c>
    </row>
    <row r="10" spans="1:6" s="4" customFormat="1" ht="12.75" customHeight="1" x14ac:dyDescent="0.2">
      <c r="B10" s="9"/>
      <c r="C10" s="25"/>
      <c r="D10" s="28"/>
      <c r="E10" s="33"/>
      <c r="F10" s="29"/>
    </row>
    <row r="11" spans="1:6" s="4" customFormat="1" ht="14.1" customHeight="1" x14ac:dyDescent="0.2">
      <c r="A11" s="13" t="s">
        <v>10</v>
      </c>
      <c r="B11" s="9"/>
      <c r="C11" s="25">
        <f t="shared" ref="C11:C49" si="1">SUM(D11+F11)</f>
        <v>4602</v>
      </c>
      <c r="D11" s="25">
        <f>SUM(D13:D16)</f>
        <v>262</v>
      </c>
      <c r="E11" s="33">
        <f t="shared" ref="E11:E49" si="2">D11/C11*100</f>
        <v>5.6931768796175577</v>
      </c>
      <c r="F11" s="27">
        <f>SUM(F13:F16)</f>
        <v>4340</v>
      </c>
    </row>
    <row r="12" spans="1:6" s="4" customFormat="1" ht="12.75" customHeight="1" x14ac:dyDescent="0.2">
      <c r="B12" s="9"/>
      <c r="C12" s="25"/>
      <c r="D12" s="28"/>
      <c r="E12" s="33"/>
      <c r="F12" s="29"/>
    </row>
    <row r="13" spans="1:6" s="4" customFormat="1" ht="14.1" customHeight="1" x14ac:dyDescent="0.2">
      <c r="B13" s="34" t="s">
        <v>10</v>
      </c>
      <c r="C13" s="25">
        <f t="shared" si="1"/>
        <v>529</v>
      </c>
      <c r="D13" s="26">
        <v>31</v>
      </c>
      <c r="E13" s="33">
        <f t="shared" si="2"/>
        <v>5.8601134215500945</v>
      </c>
      <c r="F13" s="30">
        <v>498</v>
      </c>
    </row>
    <row r="14" spans="1:6" s="4" customFormat="1" ht="14.1" customHeight="1" x14ac:dyDescent="0.2">
      <c r="B14" s="34" t="s">
        <v>11</v>
      </c>
      <c r="C14" s="25">
        <f t="shared" si="1"/>
        <v>2802</v>
      </c>
      <c r="D14" s="26">
        <v>110</v>
      </c>
      <c r="E14" s="33">
        <f t="shared" si="2"/>
        <v>3.9257673090649536</v>
      </c>
      <c r="F14" s="30">
        <v>2692</v>
      </c>
    </row>
    <row r="15" spans="1:6" s="4" customFormat="1" ht="14.1" customHeight="1" x14ac:dyDescent="0.2">
      <c r="B15" s="34" t="s">
        <v>12</v>
      </c>
      <c r="C15" s="25">
        <f t="shared" si="1"/>
        <v>511</v>
      </c>
      <c r="D15" s="26">
        <v>39</v>
      </c>
      <c r="E15" s="33">
        <f t="shared" si="2"/>
        <v>7.6320939334637963</v>
      </c>
      <c r="F15" s="30">
        <v>472</v>
      </c>
    </row>
    <row r="16" spans="1:6" s="4" customFormat="1" ht="14.1" customHeight="1" x14ac:dyDescent="0.2">
      <c r="B16" s="34" t="s">
        <v>13</v>
      </c>
      <c r="C16" s="25">
        <f t="shared" si="1"/>
        <v>760</v>
      </c>
      <c r="D16" s="26">
        <v>82</v>
      </c>
      <c r="E16" s="33">
        <f t="shared" si="2"/>
        <v>10.789473684210527</v>
      </c>
      <c r="F16" s="30">
        <v>678</v>
      </c>
    </row>
    <row r="17" spans="1:6" s="4" customFormat="1" ht="12.75" customHeight="1" x14ac:dyDescent="0.2">
      <c r="B17" s="9"/>
      <c r="C17" s="25"/>
      <c r="D17" s="25"/>
      <c r="E17" s="33"/>
      <c r="F17" s="27"/>
    </row>
    <row r="18" spans="1:6" s="4" customFormat="1" ht="14.1" customHeight="1" x14ac:dyDescent="0.2">
      <c r="A18" s="13" t="s">
        <v>14</v>
      </c>
      <c r="B18" s="9"/>
      <c r="C18" s="25">
        <f t="shared" si="1"/>
        <v>4221</v>
      </c>
      <c r="D18" s="25">
        <f>SUM(D20:D25)</f>
        <v>298</v>
      </c>
      <c r="E18" s="33">
        <f t="shared" si="2"/>
        <v>7.0599384032219854</v>
      </c>
      <c r="F18" s="27">
        <f>SUM(F20:F25)</f>
        <v>3923</v>
      </c>
    </row>
    <row r="19" spans="1:6" s="4" customFormat="1" ht="12.75" customHeight="1" x14ac:dyDescent="0.2">
      <c r="B19" s="9"/>
      <c r="C19" s="25"/>
      <c r="D19" s="25"/>
      <c r="E19" s="33"/>
      <c r="F19" s="27"/>
    </row>
    <row r="20" spans="1:6" s="4" customFormat="1" ht="14.1" customHeight="1" x14ac:dyDescent="0.2">
      <c r="B20" s="13" t="s">
        <v>15</v>
      </c>
      <c r="C20" s="25">
        <f t="shared" si="1"/>
        <v>671</v>
      </c>
      <c r="D20" s="26">
        <v>39</v>
      </c>
      <c r="E20" s="33">
        <f t="shared" si="2"/>
        <v>5.8122205663189268</v>
      </c>
      <c r="F20" s="30">
        <v>632</v>
      </c>
    </row>
    <row r="21" spans="1:6" s="4" customFormat="1" ht="14.1" customHeight="1" x14ac:dyDescent="0.2">
      <c r="B21" s="4" t="s">
        <v>16</v>
      </c>
      <c r="C21" s="25">
        <f t="shared" si="1"/>
        <v>935</v>
      </c>
      <c r="D21" s="26">
        <v>79</v>
      </c>
      <c r="E21" s="33">
        <f t="shared" si="2"/>
        <v>8.4491978609625669</v>
      </c>
      <c r="F21" s="30">
        <v>856</v>
      </c>
    </row>
    <row r="22" spans="1:6" s="4" customFormat="1" ht="14.1" customHeight="1" x14ac:dyDescent="0.2">
      <c r="B22" s="4" t="s">
        <v>17</v>
      </c>
      <c r="C22" s="25">
        <f t="shared" si="1"/>
        <v>486</v>
      </c>
      <c r="D22" s="26">
        <v>33</v>
      </c>
      <c r="E22" s="33">
        <f t="shared" si="2"/>
        <v>6.7901234567901234</v>
      </c>
      <c r="F22" s="30">
        <v>453</v>
      </c>
    </row>
    <row r="23" spans="1:6" s="4" customFormat="1" ht="14.1" customHeight="1" x14ac:dyDescent="0.2">
      <c r="B23" s="8" t="s">
        <v>18</v>
      </c>
      <c r="C23" s="25">
        <f t="shared" si="1"/>
        <v>272</v>
      </c>
      <c r="D23" s="26">
        <v>23</v>
      </c>
      <c r="E23" s="33">
        <f t="shared" si="2"/>
        <v>8.4558823529411775</v>
      </c>
      <c r="F23" s="30">
        <v>249</v>
      </c>
    </row>
    <row r="24" spans="1:6" s="4" customFormat="1" ht="14.1" customHeight="1" x14ac:dyDescent="0.2">
      <c r="B24" s="1" t="s">
        <v>19</v>
      </c>
      <c r="C24" s="25">
        <f t="shared" si="1"/>
        <v>97</v>
      </c>
      <c r="D24" s="26">
        <v>9</v>
      </c>
      <c r="E24" s="33">
        <f t="shared" si="2"/>
        <v>9.2783505154639183</v>
      </c>
      <c r="F24" s="30">
        <v>88</v>
      </c>
    </row>
    <row r="25" spans="1:6" s="4" customFormat="1" ht="14.1" customHeight="1" x14ac:dyDescent="0.2">
      <c r="B25" s="1" t="s">
        <v>20</v>
      </c>
      <c r="C25" s="25">
        <f t="shared" si="1"/>
        <v>1760</v>
      </c>
      <c r="D25" s="26">
        <v>115</v>
      </c>
      <c r="E25" s="33">
        <f t="shared" si="2"/>
        <v>6.5340909090909092</v>
      </c>
      <c r="F25" s="30">
        <v>1645</v>
      </c>
    </row>
    <row r="26" spans="1:6" s="4" customFormat="1" ht="12.75" customHeight="1" x14ac:dyDescent="0.2">
      <c r="B26" s="9"/>
      <c r="C26" s="25"/>
      <c r="D26" s="25"/>
      <c r="E26" s="33"/>
      <c r="F26" s="27"/>
    </row>
    <row r="27" spans="1:6" s="4" customFormat="1" ht="14.1" customHeight="1" x14ac:dyDescent="0.2">
      <c r="A27" s="13" t="s">
        <v>21</v>
      </c>
      <c r="B27" s="9"/>
      <c r="C27" s="25">
        <f t="shared" si="1"/>
        <v>5444</v>
      </c>
      <c r="D27" s="25">
        <f>SUM(D29:D33)</f>
        <v>487</v>
      </c>
      <c r="E27" s="33">
        <f t="shared" si="2"/>
        <v>8.9456282145481261</v>
      </c>
      <c r="F27" s="27">
        <f>SUM(F29:F33)</f>
        <v>4957</v>
      </c>
    </row>
    <row r="28" spans="1:6" s="4" customFormat="1" ht="12.75" customHeight="1" x14ac:dyDescent="0.2">
      <c r="B28" s="9"/>
      <c r="C28" s="25"/>
      <c r="D28" s="25"/>
      <c r="E28" s="33"/>
      <c r="F28" s="27"/>
    </row>
    <row r="29" spans="1:6" s="4" customFormat="1" ht="14.1" customHeight="1" x14ac:dyDescent="0.2">
      <c r="B29" s="4" t="s">
        <v>21</v>
      </c>
      <c r="C29" s="25">
        <f t="shared" si="1"/>
        <v>4660</v>
      </c>
      <c r="D29" s="26">
        <v>413</v>
      </c>
      <c r="E29" s="33">
        <f t="shared" si="2"/>
        <v>8.8626609442060094</v>
      </c>
      <c r="F29" s="30">
        <v>4247</v>
      </c>
    </row>
    <row r="30" spans="1:6" s="4" customFormat="1" ht="14.1" customHeight="1" x14ac:dyDescent="0.2">
      <c r="B30" s="4" t="s">
        <v>22</v>
      </c>
      <c r="C30" s="25">
        <f t="shared" si="1"/>
        <v>189</v>
      </c>
      <c r="D30" s="26">
        <v>16</v>
      </c>
      <c r="E30" s="33">
        <f t="shared" si="2"/>
        <v>8.4656084656084651</v>
      </c>
      <c r="F30" s="30">
        <v>173</v>
      </c>
    </row>
    <row r="31" spans="1:6" s="4" customFormat="1" ht="14.1" customHeight="1" x14ac:dyDescent="0.2">
      <c r="B31" s="4" t="s">
        <v>23</v>
      </c>
      <c r="C31" s="25">
        <f t="shared" si="1"/>
        <v>365</v>
      </c>
      <c r="D31" s="26">
        <v>28</v>
      </c>
      <c r="E31" s="33">
        <f t="shared" si="2"/>
        <v>7.6712328767123292</v>
      </c>
      <c r="F31" s="30">
        <v>337</v>
      </c>
    </row>
    <row r="32" spans="1:6" s="4" customFormat="1" ht="14.1" customHeight="1" x14ac:dyDescent="0.2">
      <c r="B32" s="1" t="s">
        <v>24</v>
      </c>
      <c r="C32" s="25">
        <f t="shared" si="1"/>
        <v>167</v>
      </c>
      <c r="D32" s="26">
        <v>22</v>
      </c>
      <c r="E32" s="33">
        <f t="shared" si="2"/>
        <v>13.17365269461078</v>
      </c>
      <c r="F32" s="30">
        <v>145</v>
      </c>
    </row>
    <row r="33" spans="1:6" s="4" customFormat="1" ht="14.1" customHeight="1" x14ac:dyDescent="0.2">
      <c r="B33" s="1" t="s">
        <v>25</v>
      </c>
      <c r="C33" s="25">
        <f t="shared" si="1"/>
        <v>63</v>
      </c>
      <c r="D33" s="26">
        <v>8</v>
      </c>
      <c r="E33" s="33">
        <f t="shared" si="2"/>
        <v>12.698412698412698</v>
      </c>
      <c r="F33" s="30">
        <v>55</v>
      </c>
    </row>
    <row r="34" spans="1:6" s="4" customFormat="1" ht="12.75" customHeight="1" x14ac:dyDescent="0.2">
      <c r="B34" s="9"/>
      <c r="C34" s="25"/>
      <c r="D34" s="25"/>
      <c r="E34" s="33"/>
      <c r="F34" s="27"/>
    </row>
    <row r="35" spans="1:6" s="4" customFormat="1" ht="14.1" customHeight="1" x14ac:dyDescent="0.2">
      <c r="A35" s="13" t="s">
        <v>26</v>
      </c>
      <c r="B35" s="9"/>
      <c r="C35" s="25">
        <f t="shared" si="1"/>
        <v>8551</v>
      </c>
      <c r="D35" s="25">
        <f>SUM(D37:D49)</f>
        <v>805</v>
      </c>
      <c r="E35" s="33">
        <f t="shared" si="2"/>
        <v>9.4141036136124434</v>
      </c>
      <c r="F35" s="27">
        <f>SUM(F37:F49)</f>
        <v>7746</v>
      </c>
    </row>
    <row r="36" spans="1:6" s="4" customFormat="1" ht="12.75" customHeight="1" x14ac:dyDescent="0.2">
      <c r="B36" s="9"/>
      <c r="C36" s="25"/>
      <c r="D36" s="25"/>
      <c r="E36" s="33"/>
      <c r="F36" s="27"/>
    </row>
    <row r="37" spans="1:6" s="4" customFormat="1" ht="14.1" customHeight="1" x14ac:dyDescent="0.2">
      <c r="B37" s="4" t="s">
        <v>27</v>
      </c>
      <c r="C37" s="25">
        <f t="shared" si="1"/>
        <v>383</v>
      </c>
      <c r="D37" s="26">
        <v>36</v>
      </c>
      <c r="E37" s="33">
        <f t="shared" si="2"/>
        <v>9.3994778067885107</v>
      </c>
      <c r="F37" s="30">
        <v>347</v>
      </c>
    </row>
    <row r="38" spans="1:6" s="4" customFormat="1" ht="14.1" customHeight="1" x14ac:dyDescent="0.2">
      <c r="B38" s="4" t="s">
        <v>28</v>
      </c>
      <c r="C38" s="25">
        <f t="shared" si="1"/>
        <v>1027</v>
      </c>
      <c r="D38" s="26">
        <v>67</v>
      </c>
      <c r="E38" s="33">
        <f t="shared" si="2"/>
        <v>6.5238558909444979</v>
      </c>
      <c r="F38" s="30">
        <v>960</v>
      </c>
    </row>
    <row r="39" spans="1:6" s="4" customFormat="1" ht="14.1" customHeight="1" x14ac:dyDescent="0.2">
      <c r="B39" s="4" t="s">
        <v>29</v>
      </c>
      <c r="C39" s="25">
        <f t="shared" si="1"/>
        <v>403</v>
      </c>
      <c r="D39" s="26">
        <v>29</v>
      </c>
      <c r="E39" s="33">
        <f t="shared" si="2"/>
        <v>7.1960297766749379</v>
      </c>
      <c r="F39" s="30">
        <v>374</v>
      </c>
    </row>
    <row r="40" spans="1:6" s="4" customFormat="1" ht="14.1" customHeight="1" x14ac:dyDescent="0.2">
      <c r="B40" s="14" t="s">
        <v>30</v>
      </c>
      <c r="C40" s="25">
        <f t="shared" si="1"/>
        <v>488</v>
      </c>
      <c r="D40" s="26">
        <v>56</v>
      </c>
      <c r="E40" s="33">
        <f t="shared" si="2"/>
        <v>11.475409836065573</v>
      </c>
      <c r="F40" s="30">
        <v>432</v>
      </c>
    </row>
    <row r="41" spans="1:6" s="4" customFormat="1" ht="14.1" customHeight="1" x14ac:dyDescent="0.2">
      <c r="B41" s="1" t="s">
        <v>31</v>
      </c>
      <c r="C41" s="25">
        <f t="shared" si="1"/>
        <v>1751</v>
      </c>
      <c r="D41" s="26">
        <v>145</v>
      </c>
      <c r="E41" s="33">
        <f t="shared" si="2"/>
        <v>8.2809822958309542</v>
      </c>
      <c r="F41" s="30">
        <v>1606</v>
      </c>
    </row>
    <row r="42" spans="1:6" s="4" customFormat="1" ht="14.1" customHeight="1" x14ac:dyDescent="0.2">
      <c r="B42" s="1" t="s">
        <v>32</v>
      </c>
      <c r="C42" s="25">
        <f t="shared" si="1"/>
        <v>2679</v>
      </c>
      <c r="D42" s="26">
        <v>287</v>
      </c>
      <c r="E42" s="33">
        <f t="shared" si="2"/>
        <v>10.712952594251586</v>
      </c>
      <c r="F42" s="30">
        <v>2392</v>
      </c>
    </row>
    <row r="43" spans="1:6" s="4" customFormat="1" ht="14.1" customHeight="1" x14ac:dyDescent="0.2">
      <c r="B43" s="1" t="s">
        <v>33</v>
      </c>
      <c r="C43" s="25">
        <f t="shared" si="1"/>
        <v>657</v>
      </c>
      <c r="D43" s="26">
        <v>65</v>
      </c>
      <c r="E43" s="33">
        <f t="shared" si="2"/>
        <v>9.8934550989345507</v>
      </c>
      <c r="F43" s="30">
        <v>592</v>
      </c>
    </row>
    <row r="44" spans="1:6" s="4" customFormat="1" ht="14.1" customHeight="1" x14ac:dyDescent="0.2">
      <c r="B44" s="1" t="s">
        <v>34</v>
      </c>
      <c r="C44" s="25">
        <f t="shared" si="1"/>
        <v>145</v>
      </c>
      <c r="D44" s="26">
        <v>13</v>
      </c>
      <c r="E44" s="33">
        <f t="shared" si="2"/>
        <v>8.9655172413793096</v>
      </c>
      <c r="F44" s="30">
        <v>132</v>
      </c>
    </row>
    <row r="45" spans="1:6" s="4" customFormat="1" ht="14.1" customHeight="1" x14ac:dyDescent="0.2">
      <c r="B45" s="1" t="s">
        <v>35</v>
      </c>
      <c r="C45" s="25">
        <f t="shared" si="1"/>
        <v>74</v>
      </c>
      <c r="D45" s="26">
        <v>8</v>
      </c>
      <c r="E45" s="33">
        <f t="shared" si="2"/>
        <v>10.810810810810811</v>
      </c>
      <c r="F45" s="30">
        <v>66</v>
      </c>
    </row>
    <row r="46" spans="1:6" s="4" customFormat="1" ht="14.1" customHeight="1" x14ac:dyDescent="0.2">
      <c r="B46" s="1" t="s">
        <v>36</v>
      </c>
      <c r="C46" s="25">
        <f t="shared" si="1"/>
        <v>418</v>
      </c>
      <c r="D46" s="26">
        <v>41</v>
      </c>
      <c r="E46" s="33">
        <f t="shared" si="2"/>
        <v>9.8086124401913874</v>
      </c>
      <c r="F46" s="30">
        <v>377</v>
      </c>
    </row>
    <row r="47" spans="1:6" s="4" customFormat="1" ht="14.1" customHeight="1" x14ac:dyDescent="0.2">
      <c r="B47" s="1" t="s">
        <v>37</v>
      </c>
      <c r="C47" s="25">
        <f t="shared" si="1"/>
        <v>146</v>
      </c>
      <c r="D47" s="26">
        <v>18</v>
      </c>
      <c r="E47" s="33">
        <f t="shared" si="2"/>
        <v>12.328767123287671</v>
      </c>
      <c r="F47" s="30">
        <v>128</v>
      </c>
    </row>
    <row r="48" spans="1:6" s="4" customFormat="1" ht="14.1" customHeight="1" x14ac:dyDescent="0.2">
      <c r="B48" s="1" t="s">
        <v>38</v>
      </c>
      <c r="C48" s="25">
        <f t="shared" si="1"/>
        <v>128</v>
      </c>
      <c r="D48" s="26">
        <v>14</v>
      </c>
      <c r="E48" s="33">
        <f t="shared" si="2"/>
        <v>10.9375</v>
      </c>
      <c r="F48" s="30">
        <v>114</v>
      </c>
    </row>
    <row r="49" spans="1:6" s="4" customFormat="1" ht="14.1" customHeight="1" x14ac:dyDescent="0.2">
      <c r="B49" s="1" t="s">
        <v>39</v>
      </c>
      <c r="C49" s="25">
        <f t="shared" si="1"/>
        <v>252</v>
      </c>
      <c r="D49" s="26">
        <v>26</v>
      </c>
      <c r="E49" s="33">
        <f t="shared" si="2"/>
        <v>10.317460317460316</v>
      </c>
      <c r="F49" s="30">
        <v>226</v>
      </c>
    </row>
    <row r="50" spans="1:6" x14ac:dyDescent="0.2">
      <c r="A50" s="36" t="s">
        <v>97</v>
      </c>
      <c r="B50" s="36"/>
      <c r="C50" s="36"/>
      <c r="D50" s="36"/>
      <c r="E50" s="36"/>
      <c r="F50" s="36"/>
    </row>
    <row r="51" spans="1:6" x14ac:dyDescent="0.2">
      <c r="A51" s="36" t="s">
        <v>98</v>
      </c>
      <c r="B51" s="36"/>
      <c r="C51" s="36"/>
      <c r="D51" s="36"/>
      <c r="E51" s="36"/>
      <c r="F51" s="36"/>
    </row>
    <row r="52" spans="1:6" s="4" customFormat="1" ht="12.75" customHeight="1" x14ac:dyDescent="0.2">
      <c r="A52" s="2"/>
      <c r="B52" s="1"/>
      <c r="C52" s="1"/>
      <c r="D52" s="1"/>
      <c r="E52" s="1"/>
      <c r="F52" s="1"/>
    </row>
    <row r="53" spans="1:6" ht="20.100000000000001" customHeight="1" x14ac:dyDescent="0.2">
      <c r="A53" s="37" t="s">
        <v>7</v>
      </c>
      <c r="B53" s="38"/>
      <c r="C53" s="43" t="s">
        <v>0</v>
      </c>
      <c r="D53" s="43"/>
      <c r="E53" s="43"/>
      <c r="F53" s="44"/>
    </row>
    <row r="54" spans="1:6" ht="20.100000000000001" customHeight="1" x14ac:dyDescent="0.2">
      <c r="A54" s="39"/>
      <c r="B54" s="40"/>
      <c r="C54" s="43" t="s">
        <v>1</v>
      </c>
      <c r="D54" s="43" t="s">
        <v>2</v>
      </c>
      <c r="E54" s="43"/>
      <c r="F54" s="44"/>
    </row>
    <row r="55" spans="1:6" ht="20.100000000000001" customHeight="1" x14ac:dyDescent="0.2">
      <c r="A55" s="39"/>
      <c r="B55" s="40"/>
      <c r="C55" s="43"/>
      <c r="D55" s="43" t="s">
        <v>6</v>
      </c>
      <c r="E55" s="43"/>
      <c r="F55" s="44" t="s">
        <v>9</v>
      </c>
    </row>
    <row r="56" spans="1:6" ht="20.100000000000001" customHeight="1" x14ac:dyDescent="0.2">
      <c r="A56" s="41"/>
      <c r="B56" s="42"/>
      <c r="C56" s="43"/>
      <c r="D56" s="35" t="s">
        <v>3</v>
      </c>
      <c r="E56" s="35" t="s">
        <v>4</v>
      </c>
      <c r="F56" s="44"/>
    </row>
    <row r="57" spans="1:6" s="4" customFormat="1" ht="13.5" customHeight="1" x14ac:dyDescent="0.2">
      <c r="B57" s="9"/>
      <c r="C57" s="10"/>
      <c r="D57" s="10"/>
      <c r="E57" s="12"/>
      <c r="F57" s="11"/>
    </row>
    <row r="58" spans="1:6" s="4" customFormat="1" ht="14.1" customHeight="1" x14ac:dyDescent="0.2">
      <c r="A58" s="13" t="s">
        <v>40</v>
      </c>
      <c r="B58" s="9"/>
      <c r="C58" s="25">
        <f>SUM(D58+F58)</f>
        <v>1241</v>
      </c>
      <c r="D58" s="25">
        <f>SUM(D60:D61)</f>
        <v>77</v>
      </c>
      <c r="E58" s="33">
        <f>D58/C58*100</f>
        <v>6.2046736502820306</v>
      </c>
      <c r="F58" s="27">
        <f>SUM(F60:F61)</f>
        <v>1164</v>
      </c>
    </row>
    <row r="59" spans="1:6" s="4" customFormat="1" ht="13.5" customHeight="1" x14ac:dyDescent="0.2">
      <c r="B59" s="9"/>
      <c r="C59" s="25"/>
      <c r="D59" s="25"/>
      <c r="E59" s="33"/>
      <c r="F59" s="27"/>
    </row>
    <row r="60" spans="1:6" s="4" customFormat="1" ht="14.1" customHeight="1" x14ac:dyDescent="0.2">
      <c r="B60" s="4" t="s">
        <v>41</v>
      </c>
      <c r="C60" s="25">
        <f t="shared" ref="C60:C98" si="3">SUM(D60+F60)</f>
        <v>772</v>
      </c>
      <c r="D60" s="26">
        <v>54</v>
      </c>
      <c r="E60" s="33">
        <f t="shared" ref="E60:E98" si="4">D60/C60*100</f>
        <v>6.9948186528497409</v>
      </c>
      <c r="F60" s="30">
        <v>718</v>
      </c>
    </row>
    <row r="61" spans="1:6" s="4" customFormat="1" ht="14.1" customHeight="1" x14ac:dyDescent="0.2">
      <c r="B61" s="4" t="s">
        <v>42</v>
      </c>
      <c r="C61" s="25">
        <f t="shared" si="3"/>
        <v>469</v>
      </c>
      <c r="D61" s="26">
        <v>23</v>
      </c>
      <c r="E61" s="33">
        <f t="shared" si="4"/>
        <v>4.9040511727078888</v>
      </c>
      <c r="F61" s="30">
        <v>446</v>
      </c>
    </row>
    <row r="62" spans="1:6" s="4" customFormat="1" ht="13.5" customHeight="1" x14ac:dyDescent="0.2">
      <c r="B62" s="9"/>
      <c r="C62" s="25"/>
      <c r="D62" s="25"/>
      <c r="E62" s="33"/>
      <c r="F62" s="27"/>
    </row>
    <row r="63" spans="1:6" s="4" customFormat="1" ht="14.1" customHeight="1" x14ac:dyDescent="0.2">
      <c r="A63" s="13" t="s">
        <v>43</v>
      </c>
      <c r="B63" s="9"/>
      <c r="C63" s="25">
        <f>SUM(D63+F63)</f>
        <v>1632</v>
      </c>
      <c r="D63" s="25">
        <f>SUM(D65:D71)</f>
        <v>106</v>
      </c>
      <c r="E63" s="33">
        <f t="shared" si="4"/>
        <v>6.4950980392156872</v>
      </c>
      <c r="F63" s="27">
        <f>SUM(F65:F71)</f>
        <v>1526</v>
      </c>
    </row>
    <row r="64" spans="1:6" s="4" customFormat="1" ht="13.5" customHeight="1" x14ac:dyDescent="0.2">
      <c r="B64" s="9"/>
      <c r="C64" s="25"/>
      <c r="D64" s="25"/>
      <c r="E64" s="33"/>
      <c r="F64" s="27"/>
    </row>
    <row r="65" spans="1:6" s="4" customFormat="1" ht="14.1" customHeight="1" x14ac:dyDescent="0.2">
      <c r="B65" s="4" t="s">
        <v>44</v>
      </c>
      <c r="C65" s="25">
        <f t="shared" si="3"/>
        <v>859</v>
      </c>
      <c r="D65" s="26">
        <v>60</v>
      </c>
      <c r="E65" s="33">
        <f t="shared" si="4"/>
        <v>6.9848661233993008</v>
      </c>
      <c r="F65" s="30">
        <v>799</v>
      </c>
    </row>
    <row r="66" spans="1:6" s="4" customFormat="1" ht="14.1" customHeight="1" x14ac:dyDescent="0.2">
      <c r="B66" s="4" t="s">
        <v>45</v>
      </c>
      <c r="C66" s="25">
        <f t="shared" si="3"/>
        <v>69</v>
      </c>
      <c r="D66" s="26">
        <v>6</v>
      </c>
      <c r="E66" s="33">
        <f t="shared" si="4"/>
        <v>8.695652173913043</v>
      </c>
      <c r="F66" s="30">
        <v>63</v>
      </c>
    </row>
    <row r="67" spans="1:6" s="4" customFormat="1" ht="14.1" customHeight="1" x14ac:dyDescent="0.2">
      <c r="B67" s="4" t="s">
        <v>46</v>
      </c>
      <c r="C67" s="25">
        <f t="shared" si="3"/>
        <v>81</v>
      </c>
      <c r="D67" s="26">
        <v>7</v>
      </c>
      <c r="E67" s="33">
        <f t="shared" si="4"/>
        <v>8.6419753086419746</v>
      </c>
      <c r="F67" s="30">
        <v>74</v>
      </c>
    </row>
    <row r="68" spans="1:6" s="4" customFormat="1" ht="14.1" customHeight="1" x14ac:dyDescent="0.2">
      <c r="B68" s="8" t="s">
        <v>47</v>
      </c>
      <c r="C68" s="25">
        <f t="shared" si="3"/>
        <v>177</v>
      </c>
      <c r="D68" s="26">
        <v>9</v>
      </c>
      <c r="E68" s="33">
        <f t="shared" si="4"/>
        <v>5.0847457627118651</v>
      </c>
      <c r="F68" s="30">
        <v>168</v>
      </c>
    </row>
    <row r="69" spans="1:6" s="4" customFormat="1" ht="14.1" customHeight="1" x14ac:dyDescent="0.2">
      <c r="B69" s="1" t="s">
        <v>48</v>
      </c>
      <c r="C69" s="25">
        <f t="shared" si="3"/>
        <v>135</v>
      </c>
      <c r="D69" s="26">
        <v>7</v>
      </c>
      <c r="E69" s="33">
        <f t="shared" si="4"/>
        <v>5.1851851851851851</v>
      </c>
      <c r="F69" s="30">
        <v>128</v>
      </c>
    </row>
    <row r="70" spans="1:6" s="4" customFormat="1" ht="14.1" customHeight="1" x14ac:dyDescent="0.2">
      <c r="B70" s="1" t="s">
        <v>49</v>
      </c>
      <c r="C70" s="25">
        <f t="shared" si="3"/>
        <v>167</v>
      </c>
      <c r="D70" s="26">
        <v>7</v>
      </c>
      <c r="E70" s="33">
        <f t="shared" si="4"/>
        <v>4.1916167664670656</v>
      </c>
      <c r="F70" s="30">
        <v>160</v>
      </c>
    </row>
    <row r="71" spans="1:6" s="4" customFormat="1" ht="14.1" customHeight="1" x14ac:dyDescent="0.2">
      <c r="B71" s="1" t="s">
        <v>50</v>
      </c>
      <c r="C71" s="25">
        <f t="shared" si="3"/>
        <v>144</v>
      </c>
      <c r="D71" s="26">
        <v>10</v>
      </c>
      <c r="E71" s="33">
        <f t="shared" si="4"/>
        <v>6.9444444444444446</v>
      </c>
      <c r="F71" s="30">
        <v>134</v>
      </c>
    </row>
    <row r="72" spans="1:6" s="4" customFormat="1" ht="13.5" customHeight="1" x14ac:dyDescent="0.2">
      <c r="B72" s="9"/>
      <c r="C72" s="25"/>
      <c r="D72" s="25"/>
      <c r="E72" s="33"/>
      <c r="F72" s="27"/>
    </row>
    <row r="73" spans="1:6" s="4" customFormat="1" ht="14.1" customHeight="1" x14ac:dyDescent="0.2">
      <c r="A73" s="14" t="s">
        <v>51</v>
      </c>
      <c r="B73" s="9"/>
      <c r="C73" s="25">
        <f>SUM(D73+F73)</f>
        <v>1085</v>
      </c>
      <c r="D73" s="25">
        <f>SUM(D75:D81)</f>
        <v>71</v>
      </c>
      <c r="E73" s="33">
        <f t="shared" si="4"/>
        <v>6.5437788018433185</v>
      </c>
      <c r="F73" s="27">
        <f>SUM(F75:F81)</f>
        <v>1014</v>
      </c>
    </row>
    <row r="74" spans="1:6" s="4" customFormat="1" ht="13.5" customHeight="1" x14ac:dyDescent="0.2">
      <c r="B74" s="9"/>
      <c r="C74" s="25"/>
      <c r="D74" s="25"/>
      <c r="E74" s="33"/>
      <c r="F74" s="27"/>
    </row>
    <row r="75" spans="1:6" s="4" customFormat="1" ht="14.1" customHeight="1" x14ac:dyDescent="0.2">
      <c r="B75" s="4" t="s">
        <v>52</v>
      </c>
      <c r="C75" s="25">
        <f t="shared" si="3"/>
        <v>130</v>
      </c>
      <c r="D75" s="26">
        <v>7</v>
      </c>
      <c r="E75" s="33">
        <f t="shared" si="4"/>
        <v>5.384615384615385</v>
      </c>
      <c r="F75" s="30">
        <v>123</v>
      </c>
    </row>
    <row r="76" spans="1:6" s="4" customFormat="1" ht="14.1" customHeight="1" x14ac:dyDescent="0.2">
      <c r="B76" s="4" t="s">
        <v>101</v>
      </c>
      <c r="C76" s="25">
        <f t="shared" si="3"/>
        <v>322</v>
      </c>
      <c r="D76" s="26">
        <v>19</v>
      </c>
      <c r="E76" s="33">
        <f t="shared" si="4"/>
        <v>5.9006211180124222</v>
      </c>
      <c r="F76" s="30">
        <v>303</v>
      </c>
    </row>
    <row r="77" spans="1:6" s="4" customFormat="1" ht="14.1" customHeight="1" x14ac:dyDescent="0.2">
      <c r="B77" s="1" t="s">
        <v>51</v>
      </c>
      <c r="C77" s="25">
        <f t="shared" si="3"/>
        <v>364</v>
      </c>
      <c r="D77" s="26">
        <v>29</v>
      </c>
      <c r="E77" s="33">
        <f t="shared" si="4"/>
        <v>7.9670329670329663</v>
      </c>
      <c r="F77" s="30">
        <v>335</v>
      </c>
    </row>
    <row r="78" spans="1:6" s="4" customFormat="1" ht="14.1" customHeight="1" x14ac:dyDescent="0.2">
      <c r="B78" s="1" t="s">
        <v>53</v>
      </c>
      <c r="C78" s="25">
        <f t="shared" si="3"/>
        <v>103</v>
      </c>
      <c r="D78" s="26">
        <v>7</v>
      </c>
      <c r="E78" s="33">
        <f t="shared" si="4"/>
        <v>6.7961165048543686</v>
      </c>
      <c r="F78" s="30">
        <v>96</v>
      </c>
    </row>
    <row r="79" spans="1:6" s="4" customFormat="1" ht="14.1" customHeight="1" x14ac:dyDescent="0.2">
      <c r="B79" s="1" t="s">
        <v>54</v>
      </c>
      <c r="C79" s="25">
        <f t="shared" si="3"/>
        <v>58</v>
      </c>
      <c r="D79" s="26">
        <v>6</v>
      </c>
      <c r="E79" s="33">
        <f t="shared" si="4"/>
        <v>10.344827586206897</v>
      </c>
      <c r="F79" s="30">
        <v>52</v>
      </c>
    </row>
    <row r="80" spans="1:6" s="4" customFormat="1" ht="14.1" customHeight="1" x14ac:dyDescent="0.2">
      <c r="B80" s="1" t="s">
        <v>55</v>
      </c>
      <c r="C80" s="25">
        <f t="shared" si="3"/>
        <v>21</v>
      </c>
      <c r="D80" s="31">
        <v>0</v>
      </c>
      <c r="E80" s="33">
        <f t="shared" si="4"/>
        <v>0</v>
      </c>
      <c r="F80" s="30">
        <v>21</v>
      </c>
    </row>
    <row r="81" spans="1:6" s="4" customFormat="1" ht="14.1" customHeight="1" x14ac:dyDescent="0.2">
      <c r="B81" s="1" t="s">
        <v>56</v>
      </c>
      <c r="C81" s="25">
        <f t="shared" si="3"/>
        <v>87</v>
      </c>
      <c r="D81" s="26">
        <v>3</v>
      </c>
      <c r="E81" s="33">
        <f t="shared" si="4"/>
        <v>3.4482758620689653</v>
      </c>
      <c r="F81" s="30">
        <v>84</v>
      </c>
    </row>
    <row r="82" spans="1:6" s="4" customFormat="1" ht="13.5" customHeight="1" x14ac:dyDescent="0.2">
      <c r="B82" s="1"/>
      <c r="C82" s="25"/>
      <c r="D82" s="25"/>
      <c r="E82" s="33"/>
      <c r="F82" s="27"/>
    </row>
    <row r="83" spans="1:6" s="4" customFormat="1" ht="14.1" customHeight="1" x14ac:dyDescent="0.2">
      <c r="A83" s="13" t="s">
        <v>57</v>
      </c>
      <c r="B83" s="22"/>
      <c r="C83" s="25">
        <f t="shared" si="3"/>
        <v>25734</v>
      </c>
      <c r="D83" s="25">
        <f>SUM(D85:D90)</f>
        <v>2125</v>
      </c>
      <c r="E83" s="33">
        <f t="shared" si="4"/>
        <v>8.2575580943498874</v>
      </c>
      <c r="F83" s="27">
        <f>SUM(F85:F90)</f>
        <v>23609</v>
      </c>
    </row>
    <row r="84" spans="1:6" s="4" customFormat="1" ht="13.5" customHeight="1" x14ac:dyDescent="0.2">
      <c r="B84" s="1"/>
      <c r="C84" s="25"/>
      <c r="D84" s="25"/>
      <c r="E84" s="33"/>
      <c r="F84" s="27"/>
    </row>
    <row r="85" spans="1:6" s="4" customFormat="1" ht="14.1" customHeight="1" x14ac:dyDescent="0.2">
      <c r="B85" s="4" t="s">
        <v>58</v>
      </c>
      <c r="C85" s="25">
        <f t="shared" si="3"/>
        <v>20</v>
      </c>
      <c r="D85" s="26">
        <v>1</v>
      </c>
      <c r="E85" s="33">
        <f t="shared" si="4"/>
        <v>5</v>
      </c>
      <c r="F85" s="30">
        <v>19</v>
      </c>
    </row>
    <row r="86" spans="1:6" s="4" customFormat="1" ht="14.1" customHeight="1" x14ac:dyDescent="0.2">
      <c r="B86" s="1" t="s">
        <v>59</v>
      </c>
      <c r="C86" s="25">
        <f t="shared" si="3"/>
        <v>1308</v>
      </c>
      <c r="D86" s="26">
        <v>93</v>
      </c>
      <c r="E86" s="33">
        <f t="shared" si="4"/>
        <v>7.1100917431192663</v>
      </c>
      <c r="F86" s="30">
        <v>1215</v>
      </c>
    </row>
    <row r="87" spans="1:6" s="4" customFormat="1" ht="14.1" customHeight="1" x14ac:dyDescent="0.2">
      <c r="B87" s="1" t="s">
        <v>60</v>
      </c>
      <c r="C87" s="25">
        <f t="shared" si="3"/>
        <v>58</v>
      </c>
      <c r="D87" s="26">
        <v>3</v>
      </c>
      <c r="E87" s="33">
        <f t="shared" si="4"/>
        <v>5.1724137931034484</v>
      </c>
      <c r="F87" s="30">
        <v>55</v>
      </c>
    </row>
    <row r="88" spans="1:6" s="4" customFormat="1" ht="14.1" customHeight="1" x14ac:dyDescent="0.2">
      <c r="B88" s="1" t="s">
        <v>57</v>
      </c>
      <c r="C88" s="25">
        <f t="shared" si="3"/>
        <v>18842</v>
      </c>
      <c r="D88" s="26">
        <v>1604</v>
      </c>
      <c r="E88" s="33">
        <f t="shared" si="4"/>
        <v>8.5128967200934085</v>
      </c>
      <c r="F88" s="30">
        <v>17238</v>
      </c>
    </row>
    <row r="89" spans="1:6" s="4" customFormat="1" ht="14.1" customHeight="1" x14ac:dyDescent="0.2">
      <c r="B89" s="1" t="s">
        <v>61</v>
      </c>
      <c r="C89" s="25">
        <f t="shared" si="3"/>
        <v>5497</v>
      </c>
      <c r="D89" s="26">
        <v>424</v>
      </c>
      <c r="E89" s="33">
        <f t="shared" si="4"/>
        <v>7.7132981626341639</v>
      </c>
      <c r="F89" s="30">
        <v>5073</v>
      </c>
    </row>
    <row r="90" spans="1:6" s="4" customFormat="1" ht="14.1" customHeight="1" x14ac:dyDescent="0.2">
      <c r="A90" s="20"/>
      <c r="B90" s="19" t="s">
        <v>62</v>
      </c>
      <c r="C90" s="25">
        <f t="shared" si="3"/>
        <v>9</v>
      </c>
      <c r="D90" s="31">
        <v>0</v>
      </c>
      <c r="E90" s="33">
        <f t="shared" si="4"/>
        <v>0</v>
      </c>
      <c r="F90" s="30">
        <v>9</v>
      </c>
    </row>
    <row r="91" spans="1:6" s="4" customFormat="1" ht="13.5" customHeight="1" x14ac:dyDescent="0.2">
      <c r="A91" s="20"/>
      <c r="B91" s="19"/>
      <c r="C91" s="25"/>
      <c r="D91" s="25"/>
      <c r="E91" s="33"/>
      <c r="F91" s="27"/>
    </row>
    <row r="92" spans="1:6" s="4" customFormat="1" ht="14.1" customHeight="1" x14ac:dyDescent="0.2">
      <c r="A92" s="13" t="s">
        <v>63</v>
      </c>
      <c r="B92" s="24"/>
      <c r="C92" s="25">
        <f t="shared" si="3"/>
        <v>11122</v>
      </c>
      <c r="D92" s="25">
        <f>SUM(D94:D98)</f>
        <v>934</v>
      </c>
      <c r="E92" s="33">
        <f t="shared" si="4"/>
        <v>8.3977701852184854</v>
      </c>
      <c r="F92" s="27">
        <f>SUM(F94:F98)</f>
        <v>10188</v>
      </c>
    </row>
    <row r="93" spans="1:6" s="4" customFormat="1" ht="13.5" customHeight="1" x14ac:dyDescent="0.2">
      <c r="A93" s="20"/>
      <c r="B93" s="19"/>
      <c r="C93" s="25"/>
      <c r="D93" s="25"/>
      <c r="E93" s="33"/>
      <c r="F93" s="27"/>
    </row>
    <row r="94" spans="1:6" s="4" customFormat="1" ht="14.1" customHeight="1" x14ac:dyDescent="0.2">
      <c r="A94" s="20"/>
      <c r="B94" s="19" t="s">
        <v>64</v>
      </c>
      <c r="C94" s="25">
        <f t="shared" si="3"/>
        <v>5169</v>
      </c>
      <c r="D94" s="26">
        <v>430</v>
      </c>
      <c r="E94" s="33">
        <f t="shared" si="4"/>
        <v>8.3188237570129626</v>
      </c>
      <c r="F94" s="30">
        <v>4739</v>
      </c>
    </row>
    <row r="95" spans="1:6" s="4" customFormat="1" ht="14.1" customHeight="1" x14ac:dyDescent="0.2">
      <c r="A95" s="20"/>
      <c r="B95" s="19" t="s">
        <v>65</v>
      </c>
      <c r="C95" s="25">
        <f t="shared" si="3"/>
        <v>733</v>
      </c>
      <c r="D95" s="26">
        <v>59</v>
      </c>
      <c r="E95" s="33">
        <f t="shared" si="4"/>
        <v>8.0491132332878585</v>
      </c>
      <c r="F95" s="30">
        <v>674</v>
      </c>
    </row>
    <row r="96" spans="1:6" s="4" customFormat="1" ht="14.1" customHeight="1" x14ac:dyDescent="0.2">
      <c r="A96" s="20"/>
      <c r="B96" s="19" t="s">
        <v>66</v>
      </c>
      <c r="C96" s="25">
        <f t="shared" si="3"/>
        <v>478</v>
      </c>
      <c r="D96" s="26">
        <v>36</v>
      </c>
      <c r="E96" s="33">
        <f t="shared" si="4"/>
        <v>7.5313807531380759</v>
      </c>
      <c r="F96" s="30">
        <v>442</v>
      </c>
    </row>
    <row r="97" spans="1:6" s="4" customFormat="1" ht="14.1" customHeight="1" x14ac:dyDescent="0.2">
      <c r="A97" s="20"/>
      <c r="B97" s="19" t="s">
        <v>67</v>
      </c>
      <c r="C97" s="25">
        <f t="shared" si="3"/>
        <v>4460</v>
      </c>
      <c r="D97" s="26">
        <v>388</v>
      </c>
      <c r="E97" s="33">
        <f t="shared" si="4"/>
        <v>8.6995515695067258</v>
      </c>
      <c r="F97" s="30">
        <v>4072</v>
      </c>
    </row>
    <row r="98" spans="1:6" s="4" customFormat="1" ht="14.1" customHeight="1" x14ac:dyDescent="0.2">
      <c r="A98" s="20"/>
      <c r="B98" s="19" t="s">
        <v>68</v>
      </c>
      <c r="C98" s="25">
        <f t="shared" si="3"/>
        <v>282</v>
      </c>
      <c r="D98" s="26">
        <v>21</v>
      </c>
      <c r="E98" s="33">
        <f t="shared" si="4"/>
        <v>7.4468085106382977</v>
      </c>
      <c r="F98" s="30">
        <v>261</v>
      </c>
    </row>
    <row r="99" spans="1:6" x14ac:dyDescent="0.2">
      <c r="A99" s="36" t="s">
        <v>97</v>
      </c>
      <c r="B99" s="36"/>
      <c r="C99" s="36"/>
      <c r="D99" s="36"/>
      <c r="E99" s="36"/>
      <c r="F99" s="36"/>
    </row>
    <row r="100" spans="1:6" x14ac:dyDescent="0.2">
      <c r="A100" s="36" t="s">
        <v>98</v>
      </c>
      <c r="B100" s="36"/>
      <c r="C100" s="36"/>
      <c r="D100" s="36"/>
      <c r="E100" s="36"/>
      <c r="F100" s="36"/>
    </row>
    <row r="101" spans="1:6" s="4" customFormat="1" ht="12.75" customHeight="1" x14ac:dyDescent="0.2">
      <c r="A101" s="2"/>
      <c r="B101" s="1"/>
      <c r="C101" s="1"/>
      <c r="D101" s="1"/>
      <c r="E101" s="1"/>
      <c r="F101" s="1"/>
    </row>
    <row r="102" spans="1:6" ht="20.100000000000001" customHeight="1" x14ac:dyDescent="0.2">
      <c r="A102" s="37" t="s">
        <v>7</v>
      </c>
      <c r="B102" s="38"/>
      <c r="C102" s="43" t="s">
        <v>0</v>
      </c>
      <c r="D102" s="43"/>
      <c r="E102" s="43"/>
      <c r="F102" s="44"/>
    </row>
    <row r="103" spans="1:6" ht="20.100000000000001" customHeight="1" x14ac:dyDescent="0.2">
      <c r="A103" s="39"/>
      <c r="B103" s="40"/>
      <c r="C103" s="43" t="s">
        <v>1</v>
      </c>
      <c r="D103" s="43" t="s">
        <v>2</v>
      </c>
      <c r="E103" s="43"/>
      <c r="F103" s="44"/>
    </row>
    <row r="104" spans="1:6" ht="20.100000000000001" customHeight="1" x14ac:dyDescent="0.2">
      <c r="A104" s="39"/>
      <c r="B104" s="40"/>
      <c r="C104" s="43"/>
      <c r="D104" s="43" t="s">
        <v>6</v>
      </c>
      <c r="E104" s="43"/>
      <c r="F104" s="44" t="s">
        <v>8</v>
      </c>
    </row>
    <row r="105" spans="1:6" ht="20.100000000000001" customHeight="1" x14ac:dyDescent="0.2">
      <c r="A105" s="41"/>
      <c r="B105" s="42"/>
      <c r="C105" s="43"/>
      <c r="D105" s="35" t="s">
        <v>3</v>
      </c>
      <c r="E105" s="35" t="s">
        <v>4</v>
      </c>
      <c r="F105" s="44"/>
    </row>
    <row r="106" spans="1:6" s="4" customFormat="1" ht="14.1" customHeight="1" x14ac:dyDescent="0.2">
      <c r="B106" s="1"/>
      <c r="C106" s="10"/>
      <c r="D106" s="10"/>
      <c r="E106" s="12"/>
      <c r="F106" s="11"/>
    </row>
    <row r="107" spans="1:6" s="4" customFormat="1" ht="14.1" customHeight="1" x14ac:dyDescent="0.2">
      <c r="A107" s="13" t="s">
        <v>69</v>
      </c>
      <c r="B107" s="22"/>
      <c r="C107" s="25">
        <f t="shared" ref="C107" si="5">SUM(D107+F107)</f>
        <v>4258</v>
      </c>
      <c r="D107" s="25">
        <f>SUM(D109:D120)</f>
        <v>300</v>
      </c>
      <c r="E107" s="33">
        <f>D107/C107*100</f>
        <v>7.045561296383279</v>
      </c>
      <c r="F107" s="27">
        <f>SUM(F109:F120)</f>
        <v>3958</v>
      </c>
    </row>
    <row r="108" spans="1:6" s="4" customFormat="1" ht="14.1" customHeight="1" x14ac:dyDescent="0.2">
      <c r="B108" s="1"/>
      <c r="C108" s="25"/>
      <c r="D108" s="25"/>
      <c r="E108" s="33"/>
      <c r="F108" s="27"/>
    </row>
    <row r="109" spans="1:6" s="4" customFormat="1" ht="14.1" customHeight="1" x14ac:dyDescent="0.2">
      <c r="B109" s="4" t="s">
        <v>70</v>
      </c>
      <c r="C109" s="25">
        <f t="shared" ref="C109:C139" si="6">SUM(D109+F109)</f>
        <v>307</v>
      </c>
      <c r="D109" s="26">
        <v>16</v>
      </c>
      <c r="E109" s="33">
        <f t="shared" ref="E109:E139" si="7">D109/C109*100</f>
        <v>5.2117263843648214</v>
      </c>
      <c r="F109" s="30">
        <v>291</v>
      </c>
    </row>
    <row r="110" spans="1:6" s="4" customFormat="1" ht="14.1" customHeight="1" x14ac:dyDescent="0.2">
      <c r="B110" s="4" t="s">
        <v>71</v>
      </c>
      <c r="C110" s="25">
        <f t="shared" si="6"/>
        <v>164</v>
      </c>
      <c r="D110" s="26">
        <v>7</v>
      </c>
      <c r="E110" s="33">
        <f t="shared" si="7"/>
        <v>4.2682926829268295</v>
      </c>
      <c r="F110" s="30">
        <v>157</v>
      </c>
    </row>
    <row r="111" spans="1:6" s="4" customFormat="1" ht="14.1" customHeight="1" x14ac:dyDescent="0.2">
      <c r="B111" s="4" t="s">
        <v>72</v>
      </c>
      <c r="C111" s="25">
        <f t="shared" si="6"/>
        <v>301</v>
      </c>
      <c r="D111" s="26">
        <v>19</v>
      </c>
      <c r="E111" s="33">
        <f t="shared" si="7"/>
        <v>6.3122923588039868</v>
      </c>
      <c r="F111" s="30">
        <v>282</v>
      </c>
    </row>
    <row r="112" spans="1:6" s="4" customFormat="1" ht="14.1" customHeight="1" x14ac:dyDescent="0.2">
      <c r="B112" s="4" t="s">
        <v>73</v>
      </c>
      <c r="C112" s="25">
        <f t="shared" si="6"/>
        <v>191</v>
      </c>
      <c r="D112" s="26">
        <v>19</v>
      </c>
      <c r="E112" s="33">
        <f t="shared" si="7"/>
        <v>9.9476439790575917</v>
      </c>
      <c r="F112" s="30">
        <v>172</v>
      </c>
    </row>
    <row r="113" spans="1:6" s="4" customFormat="1" ht="14.1" customHeight="1" x14ac:dyDescent="0.2">
      <c r="B113" s="1" t="s">
        <v>74</v>
      </c>
      <c r="C113" s="25">
        <f t="shared" si="6"/>
        <v>326</v>
      </c>
      <c r="D113" s="26">
        <v>20</v>
      </c>
      <c r="E113" s="33">
        <f t="shared" si="7"/>
        <v>6.1349693251533743</v>
      </c>
      <c r="F113" s="30">
        <v>306</v>
      </c>
    </row>
    <row r="114" spans="1:6" s="4" customFormat="1" ht="14.1" customHeight="1" x14ac:dyDescent="0.2">
      <c r="B114" s="1" t="s">
        <v>75</v>
      </c>
      <c r="C114" s="25">
        <f t="shared" si="6"/>
        <v>102</v>
      </c>
      <c r="D114" s="26">
        <v>8</v>
      </c>
      <c r="E114" s="33">
        <f t="shared" si="7"/>
        <v>7.8431372549019605</v>
      </c>
      <c r="F114" s="30">
        <v>94</v>
      </c>
    </row>
    <row r="115" spans="1:6" s="4" customFormat="1" ht="14.1" customHeight="1" x14ac:dyDescent="0.2">
      <c r="B115" s="1" t="s">
        <v>76</v>
      </c>
      <c r="C115" s="25">
        <f t="shared" si="6"/>
        <v>51</v>
      </c>
      <c r="D115" s="26">
        <v>2</v>
      </c>
      <c r="E115" s="33">
        <f t="shared" si="7"/>
        <v>3.9215686274509802</v>
      </c>
      <c r="F115" s="30">
        <v>49</v>
      </c>
    </row>
    <row r="116" spans="1:6" s="4" customFormat="1" ht="14.1" customHeight="1" x14ac:dyDescent="0.2">
      <c r="B116" s="1" t="s">
        <v>77</v>
      </c>
      <c r="C116" s="25">
        <f t="shared" si="6"/>
        <v>170</v>
      </c>
      <c r="D116" s="26">
        <v>7</v>
      </c>
      <c r="E116" s="33">
        <f t="shared" si="7"/>
        <v>4.117647058823529</v>
      </c>
      <c r="F116" s="30">
        <v>163</v>
      </c>
    </row>
    <row r="117" spans="1:6" s="4" customFormat="1" ht="14.1" customHeight="1" x14ac:dyDescent="0.2">
      <c r="B117" s="1" t="s">
        <v>78</v>
      </c>
      <c r="C117" s="25">
        <f t="shared" si="6"/>
        <v>387</v>
      </c>
      <c r="D117" s="26">
        <v>33</v>
      </c>
      <c r="E117" s="33">
        <f t="shared" si="7"/>
        <v>8.5271317829457356</v>
      </c>
      <c r="F117" s="30">
        <v>354</v>
      </c>
    </row>
    <row r="118" spans="1:6" s="4" customFormat="1" ht="14.1" customHeight="1" x14ac:dyDescent="0.2">
      <c r="B118" s="1" t="s">
        <v>79</v>
      </c>
      <c r="C118" s="25">
        <f t="shared" si="6"/>
        <v>1769</v>
      </c>
      <c r="D118" s="26">
        <v>135</v>
      </c>
      <c r="E118" s="33">
        <f t="shared" si="7"/>
        <v>7.6314301865460719</v>
      </c>
      <c r="F118" s="30">
        <v>1634</v>
      </c>
    </row>
    <row r="119" spans="1:6" s="4" customFormat="1" ht="14.1" customHeight="1" x14ac:dyDescent="0.2">
      <c r="B119" s="1" t="s">
        <v>80</v>
      </c>
      <c r="C119" s="25">
        <f t="shared" si="6"/>
        <v>427</v>
      </c>
      <c r="D119" s="26">
        <v>33</v>
      </c>
      <c r="E119" s="33">
        <f t="shared" si="7"/>
        <v>7.7283372365339584</v>
      </c>
      <c r="F119" s="30">
        <v>394</v>
      </c>
    </row>
    <row r="120" spans="1:6" s="4" customFormat="1" ht="14.1" customHeight="1" x14ac:dyDescent="0.2">
      <c r="B120" s="1" t="s">
        <v>81</v>
      </c>
      <c r="C120" s="25">
        <f t="shared" si="6"/>
        <v>63</v>
      </c>
      <c r="D120" s="26">
        <v>1</v>
      </c>
      <c r="E120" s="33">
        <f t="shared" si="7"/>
        <v>1.5873015873015872</v>
      </c>
      <c r="F120" s="30">
        <v>62</v>
      </c>
    </row>
    <row r="121" spans="1:6" s="4" customFormat="1" ht="14.1" customHeight="1" x14ac:dyDescent="0.2">
      <c r="B121" s="1"/>
      <c r="C121" s="25"/>
      <c r="D121" s="25"/>
      <c r="E121" s="33"/>
      <c r="F121" s="27"/>
    </row>
    <row r="122" spans="1:6" s="4" customFormat="1" ht="14.1" customHeight="1" x14ac:dyDescent="0.2">
      <c r="A122" s="13" t="s">
        <v>82</v>
      </c>
      <c r="B122" s="22"/>
      <c r="C122" s="25">
        <f t="shared" ref="C122" si="8">SUM(D122+F122)</f>
        <v>759</v>
      </c>
      <c r="D122" s="25">
        <v>58</v>
      </c>
      <c r="E122" s="33">
        <f t="shared" si="7"/>
        <v>7.64163372859025</v>
      </c>
      <c r="F122" s="27">
        <v>701</v>
      </c>
    </row>
    <row r="123" spans="1:6" s="4" customFormat="1" ht="14.1" customHeight="1" x14ac:dyDescent="0.2">
      <c r="B123" s="1"/>
      <c r="C123" s="25"/>
      <c r="D123" s="25"/>
      <c r="E123" s="33"/>
      <c r="F123" s="27"/>
    </row>
    <row r="124" spans="1:6" s="4" customFormat="1" ht="14.1" customHeight="1" x14ac:dyDescent="0.2">
      <c r="A124" s="13" t="s">
        <v>83</v>
      </c>
      <c r="B124" s="13"/>
      <c r="C124" s="25">
        <f t="shared" ref="C124" si="9">SUM(D124+F124)</f>
        <v>268</v>
      </c>
      <c r="D124" s="25">
        <f>SUM(D126:D127)</f>
        <v>19</v>
      </c>
      <c r="E124" s="33">
        <f t="shared" si="7"/>
        <v>7.08955223880597</v>
      </c>
      <c r="F124" s="27">
        <f>SUM(F126:F127)</f>
        <v>249</v>
      </c>
    </row>
    <row r="125" spans="1:6" s="4" customFormat="1" ht="14.1" customHeight="1" x14ac:dyDescent="0.2">
      <c r="B125" s="1"/>
      <c r="C125" s="25"/>
      <c r="D125" s="25"/>
      <c r="E125" s="33"/>
      <c r="F125" s="27"/>
    </row>
    <row r="126" spans="1:6" s="4" customFormat="1" ht="14.1" customHeight="1" x14ac:dyDescent="0.2">
      <c r="B126" s="4" t="s">
        <v>84</v>
      </c>
      <c r="C126" s="25">
        <f t="shared" si="6"/>
        <v>207</v>
      </c>
      <c r="D126" s="26">
        <v>17</v>
      </c>
      <c r="E126" s="33">
        <f t="shared" si="7"/>
        <v>8.2125603864734309</v>
      </c>
      <c r="F126" s="30">
        <v>190</v>
      </c>
    </row>
    <row r="127" spans="1:6" s="4" customFormat="1" ht="14.1" customHeight="1" x14ac:dyDescent="0.2">
      <c r="B127" s="4" t="s">
        <v>85</v>
      </c>
      <c r="C127" s="25">
        <f t="shared" si="6"/>
        <v>61</v>
      </c>
      <c r="D127" s="26">
        <v>2</v>
      </c>
      <c r="E127" s="33">
        <f t="shared" si="7"/>
        <v>3.278688524590164</v>
      </c>
      <c r="F127" s="30">
        <v>59</v>
      </c>
    </row>
    <row r="128" spans="1:6" s="4" customFormat="1" ht="14.1" customHeight="1" x14ac:dyDescent="0.2">
      <c r="B128" s="1"/>
      <c r="C128" s="25"/>
      <c r="D128" s="25"/>
      <c r="E128" s="33"/>
      <c r="F128" s="27"/>
    </row>
    <row r="129" spans="1:6" s="4" customFormat="1" ht="14.1" customHeight="1" x14ac:dyDescent="0.2">
      <c r="A129" s="13" t="s">
        <v>86</v>
      </c>
      <c r="B129" s="22"/>
      <c r="C129" s="25">
        <f t="shared" ref="C129" si="10">SUM(D129+F129)</f>
        <v>7946</v>
      </c>
      <c r="D129" s="25">
        <f>SUM(D131:D139)</f>
        <v>1098</v>
      </c>
      <c r="E129" s="33">
        <f t="shared" si="7"/>
        <v>13.818273345079286</v>
      </c>
      <c r="F129" s="27">
        <f>SUM(F131:F139)</f>
        <v>6848</v>
      </c>
    </row>
    <row r="130" spans="1:6" s="4" customFormat="1" ht="14.1" customHeight="1" x14ac:dyDescent="0.2">
      <c r="B130" s="1"/>
      <c r="C130" s="25"/>
      <c r="D130" s="25"/>
      <c r="E130" s="33"/>
      <c r="F130" s="27"/>
    </row>
    <row r="131" spans="1:6" s="4" customFormat="1" ht="14.1" customHeight="1" x14ac:dyDescent="0.2">
      <c r="B131" s="23" t="s">
        <v>87</v>
      </c>
      <c r="C131" s="25">
        <f t="shared" si="6"/>
        <v>1341</v>
      </c>
      <c r="D131" s="26">
        <v>195</v>
      </c>
      <c r="E131" s="33">
        <f t="shared" si="7"/>
        <v>14.541387024608502</v>
      </c>
      <c r="F131" s="30">
        <v>1146</v>
      </c>
    </row>
    <row r="132" spans="1:6" s="4" customFormat="1" ht="14.1" customHeight="1" x14ac:dyDescent="0.2">
      <c r="B132" s="23" t="s">
        <v>88</v>
      </c>
      <c r="C132" s="25">
        <f t="shared" si="6"/>
        <v>736</v>
      </c>
      <c r="D132" s="26">
        <v>90</v>
      </c>
      <c r="E132" s="33">
        <f t="shared" si="7"/>
        <v>12.228260869565217</v>
      </c>
      <c r="F132" s="30">
        <v>646</v>
      </c>
    </row>
    <row r="133" spans="1:6" s="4" customFormat="1" ht="14.1" customHeight="1" x14ac:dyDescent="0.2">
      <c r="B133" s="23" t="s">
        <v>89</v>
      </c>
      <c r="C133" s="25">
        <f t="shared" si="6"/>
        <v>1623</v>
      </c>
      <c r="D133" s="26">
        <v>145</v>
      </c>
      <c r="E133" s="33">
        <f t="shared" si="7"/>
        <v>8.9340727048675301</v>
      </c>
      <c r="F133" s="30">
        <v>1478</v>
      </c>
    </row>
    <row r="134" spans="1:6" s="4" customFormat="1" ht="14.1" customHeight="1" x14ac:dyDescent="0.2">
      <c r="B134" s="23" t="s">
        <v>90</v>
      </c>
      <c r="C134" s="25">
        <f t="shared" si="6"/>
        <v>850</v>
      </c>
      <c r="D134" s="26">
        <v>132</v>
      </c>
      <c r="E134" s="33">
        <f t="shared" si="7"/>
        <v>15.529411764705884</v>
      </c>
      <c r="F134" s="30">
        <v>718</v>
      </c>
    </row>
    <row r="135" spans="1:6" s="4" customFormat="1" ht="14.1" customHeight="1" x14ac:dyDescent="0.2">
      <c r="B135" s="23" t="s">
        <v>91</v>
      </c>
      <c r="C135" s="25">
        <f t="shared" si="6"/>
        <v>580</v>
      </c>
      <c r="D135" s="26">
        <v>36</v>
      </c>
      <c r="E135" s="33">
        <f t="shared" si="7"/>
        <v>6.2068965517241379</v>
      </c>
      <c r="F135" s="30">
        <v>544</v>
      </c>
    </row>
    <row r="136" spans="1:6" s="4" customFormat="1" ht="14.1" customHeight="1" x14ac:dyDescent="0.2">
      <c r="B136" s="23" t="s">
        <v>92</v>
      </c>
      <c r="C136" s="25">
        <f t="shared" si="6"/>
        <v>1078</v>
      </c>
      <c r="D136" s="26">
        <v>126</v>
      </c>
      <c r="E136" s="33">
        <f t="shared" si="7"/>
        <v>11.688311688311687</v>
      </c>
      <c r="F136" s="30">
        <v>952</v>
      </c>
    </row>
    <row r="137" spans="1:6" s="4" customFormat="1" ht="14.1" customHeight="1" x14ac:dyDescent="0.2">
      <c r="B137" s="23" t="s">
        <v>93</v>
      </c>
      <c r="C137" s="25">
        <f t="shared" si="6"/>
        <v>531</v>
      </c>
      <c r="D137" s="26">
        <v>121</v>
      </c>
      <c r="E137" s="33">
        <f t="shared" si="7"/>
        <v>22.78719397363465</v>
      </c>
      <c r="F137" s="30">
        <v>410</v>
      </c>
    </row>
    <row r="138" spans="1:6" s="4" customFormat="1" ht="14.1" customHeight="1" x14ac:dyDescent="0.2">
      <c r="A138" s="8"/>
      <c r="B138" s="23" t="s">
        <v>94</v>
      </c>
      <c r="C138" s="25">
        <f t="shared" si="6"/>
        <v>848</v>
      </c>
      <c r="D138" s="26">
        <v>160</v>
      </c>
      <c r="E138" s="33">
        <f t="shared" si="7"/>
        <v>18.867924528301888</v>
      </c>
      <c r="F138" s="30">
        <v>688</v>
      </c>
    </row>
    <row r="139" spans="1:6" s="4" customFormat="1" ht="14.1" customHeight="1" x14ac:dyDescent="0.2">
      <c r="A139" s="8"/>
      <c r="B139" s="23" t="s">
        <v>95</v>
      </c>
      <c r="C139" s="25">
        <f t="shared" si="6"/>
        <v>359</v>
      </c>
      <c r="D139" s="26">
        <v>93</v>
      </c>
      <c r="E139" s="33">
        <f t="shared" si="7"/>
        <v>25.905292479108631</v>
      </c>
      <c r="F139" s="32">
        <v>266</v>
      </c>
    </row>
    <row r="140" spans="1:6" x14ac:dyDescent="0.2">
      <c r="A140" s="2"/>
      <c r="B140" s="15" t="s">
        <v>5</v>
      </c>
      <c r="C140" s="16"/>
      <c r="D140" s="16"/>
      <c r="E140" s="16"/>
      <c r="F140" s="17"/>
    </row>
    <row r="141" spans="1:6" x14ac:dyDescent="0.2">
      <c r="B141" s="18"/>
      <c r="C141" s="19"/>
      <c r="D141" s="19"/>
      <c r="E141" s="19"/>
      <c r="F141" s="19"/>
    </row>
    <row r="142" spans="1:6" x14ac:dyDescent="0.2">
      <c r="A142" s="14" t="s">
        <v>96</v>
      </c>
      <c r="B142" s="18"/>
      <c r="C142" s="19"/>
      <c r="D142" s="19"/>
      <c r="E142" s="19"/>
      <c r="F142" s="19"/>
    </row>
    <row r="143" spans="1:6" s="3" customFormat="1" x14ac:dyDescent="0.2">
      <c r="A143" s="1" t="s">
        <v>102</v>
      </c>
      <c r="B143" s="1"/>
      <c r="C143" s="1"/>
      <c r="D143" s="1"/>
      <c r="E143" s="21"/>
      <c r="F143" s="1"/>
    </row>
    <row r="144" spans="1:6" s="3" customFormat="1" x14ac:dyDescent="0.2">
      <c r="A144" s="1" t="s">
        <v>103</v>
      </c>
      <c r="B144" s="1"/>
      <c r="C144" s="1"/>
      <c r="D144" s="1"/>
      <c r="E144"/>
      <c r="F144" s="1"/>
    </row>
    <row r="145" spans="1:1" x14ac:dyDescent="0.2">
      <c r="A145" s="1" t="s">
        <v>100</v>
      </c>
    </row>
  </sheetData>
  <mergeCells count="25">
    <mergeCell ref="A1:F1"/>
    <mergeCell ref="A2:F2"/>
    <mergeCell ref="A4:B7"/>
    <mergeCell ref="C4:F4"/>
    <mergeCell ref="C5:C7"/>
    <mergeCell ref="D5:F5"/>
    <mergeCell ref="D6:E6"/>
    <mergeCell ref="F6:F7"/>
    <mergeCell ref="A9:B9"/>
    <mergeCell ref="A50:F50"/>
    <mergeCell ref="A51:F51"/>
    <mergeCell ref="A53:B56"/>
    <mergeCell ref="C53:F53"/>
    <mergeCell ref="C54:C56"/>
    <mergeCell ref="D54:F54"/>
    <mergeCell ref="D55:E55"/>
    <mergeCell ref="F55:F56"/>
    <mergeCell ref="A99:F99"/>
    <mergeCell ref="A100:F100"/>
    <mergeCell ref="A102:B105"/>
    <mergeCell ref="C102:F102"/>
    <mergeCell ref="C103:C105"/>
    <mergeCell ref="D103:F103"/>
    <mergeCell ref="D104:E104"/>
    <mergeCell ref="F104:F105"/>
  </mergeCells>
  <printOptions horizontalCentered="1"/>
  <pageMargins left="0.74803149606299213" right="0.74803149606299213" top="0.98425196850393704" bottom="0.98425196850393704" header="0" footer="0"/>
  <pageSetup scale="95" orientation="portrait" r:id="rId1"/>
  <rowBreaks count="2" manualBreakCount="2">
    <brk id="49" max="16383" man="1"/>
    <brk id="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 5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aquezada</dc:creator>
  <cp:lastModifiedBy>RUBIELA COSME</cp:lastModifiedBy>
  <cp:lastPrinted>2019-11-18T18:46:33Z</cp:lastPrinted>
  <dcterms:created xsi:type="dcterms:W3CDTF">2006-07-03T17:17:48Z</dcterms:created>
  <dcterms:modified xsi:type="dcterms:W3CDTF">2019-12-03T18:36:38Z</dcterms:modified>
</cp:coreProperties>
</file>